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8220" sheetId="1" r:id="rId1"/>
  </sheets>
  <definedNames>
    <definedName name="_xlnm.Print_Area" localSheetId="0">КПК0118220!$A$1:$BQ$108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<sst xmlns="http://schemas.openxmlformats.org/spreadsheetml/2006/main" count="153" uniqueCount="100">
  <si>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</si>
  <si>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</si>
  <si>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</si>
  <si>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</si>
  <si>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</si>
  <si>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</si>
  <si>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</si>
  <si>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</si>
  <si>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</si>
  <si>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</si>
  <si>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</si>
  <si>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</si>
  <si>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</si>
  <si>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</si>
  <si>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</si>
  <si>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</si>
  <si>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</si>
  <si>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</si>
  <si>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</si>
  <si>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</si>
  <si>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</si>
  <si>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</si>
  <si>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</si>
  <si>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</si>
  <si>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</si>
  <si>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</si>
  <si>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</si>
  <si>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</si>
  <si>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</si>
  <si>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</si>
  <si>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</si>
  <si>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</si>
  <si>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</si>
  <si>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</si>
  <si>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</si>
  <si>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</si>
  <si>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</si>
  <si>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</si>
  <si>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</si>
  <si>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</si>
  <si>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</si>
  <si>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</si>
  <si>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</si>
  <si>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</si>
  <si>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</si>
  <si>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</si>
  <si>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</si>
  <si>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</si>
  <si>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</si>
  <si>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</si>
  <si>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</si>
  <si>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</si>
  <si>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</si>
  <si>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</si>
  <si>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</si>
  <si>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</si>
  <si>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</si>
  <si>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</si>
  <si>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</si>
  <si>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</si>
  <si>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</si>
  <si>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</si>
  <si>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</si>
  <si>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</si>
  <si>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</si>
  <si>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</si>
  <si>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</si>
  <si>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</si>
  <si>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</si>
  <si>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</si>
  <si>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</si>
  <si>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придбання товарів матеріально-технічного забезпечення</t>
  </si>
  <si>
    <t>середні витрати на один захід</t>
  </si>
  <si>
    <t>рівень освоєння коштів на придбання товарів матеріально-технічного забезпечення</t>
  </si>
  <si>
    <t>рівень освоєння коштів</t>
  </si>
  <si>
    <t>Заходи та роботи з мобілізаційної підготовки місцевого значення</t>
  </si>
  <si>
    <t>'Результативні показники частково виконані. Розбіжність пояснюється виконанням заходів програми в умовах дії воєнного стану, близкістю громади від кордону з рф. Фінансування заходів проводилося відповідно до існуючої потреби.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</si>
  <si>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</si>
  <si>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</si>
  <si>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</si>
  <si>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</si>
  <si>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</si>
  <si>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</si>
  <si>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</si>
  <si>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</si>
  <si>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0118220</t>
  </si>
  <si>
    <t>0110000</t>
  </si>
  <si>
    <t>8220</t>
  </si>
  <si>
    <t>0380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</si>
  <si>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</si>
  <si>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</si>
  <si>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</si>
  <si>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</si>
  <si>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((11111,11/7933)+(60625/57532)) / 2 * 100 = 122,72</t>
  </si>
  <si>
    <t>'І(ефф.)баз = ((17200/16958)) / 1 * 100 = 101,43</t>
  </si>
  <si>
    <t>І(як.)звіт = ((100/71)+(100/95)) / 2 * 100 = 123,05</t>
  </si>
  <si>
    <t>I1 = 122,72 / 101,43 = 1,21</t>
  </si>
  <si>
    <t xml:space="preserve"> Оскільки І1 = 1,21, що відповідає критерію оцінки І1 &gt;= 1, то за цим параметром для даної програми нараховується 25 балів</t>
  </si>
  <si>
    <t>25</t>
  </si>
  <si>
    <t>122,72 + 123,05 + 25 =  270.77 -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</si>
</sst>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78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78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25.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11111.11</v>
      </c>
      <c r="AR30" s="71"/>
      <c r="AS30" s="71"/>
      <c r="AT30" s="71"/>
      <c r="AU30" s="71"/>
      <c r="AV30" s="71"/>
      <c r="AW30" s="71">
        <v>7933</v>
      </c>
      <c r="AX30" s="71"/>
      <c r="AY30" s="71"/>
      <c r="AZ30" s="71"/>
      <c r="BA30" s="71"/>
      <c r="BB30" s="71"/>
      <c r="BC30" s="83">
        <f>IF(BI30 = -1,(IF(AW30=0,0,AQ30/AW30)),(IF(AQ30=0,0,AW30/AQ30)))</f>
        <v>1.4006189335686374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17200</v>
      </c>
      <c r="Z31" s="71"/>
      <c r="AA31" s="71"/>
      <c r="AB31" s="71"/>
      <c r="AC31" s="71"/>
      <c r="AD31" s="71"/>
      <c r="AE31" s="71">
        <v>16958</v>
      </c>
      <c r="AF31" s="71"/>
      <c r="AG31" s="71"/>
      <c r="AH31" s="71"/>
      <c r="AI31" s="71"/>
      <c r="AJ31" s="71"/>
      <c r="AK31" s="83">
        <f>IF(BI31 = -1, (IF(AE31=0,0,Y31/AE31)),(IF(Y31=0,0,AE31/Y31)))</f>
        <v>1.0142705507724967</v>
      </c>
      <c r="AL31" s="83"/>
      <c r="AM31" s="83"/>
      <c r="AN31" s="83"/>
      <c r="AO31" s="83"/>
      <c r="AP31" s="83"/>
      <c r="AQ31" s="71">
        <v>60625</v>
      </c>
      <c r="AR31" s="71"/>
      <c r="AS31" s="71"/>
      <c r="AT31" s="71"/>
      <c r="AU31" s="71"/>
      <c r="AV31" s="71"/>
      <c r="AW31" s="71">
        <v>57532</v>
      </c>
      <c r="AX31" s="71"/>
      <c r="AY31" s="71"/>
      <c r="AZ31" s="71"/>
      <c r="BA31" s="71"/>
      <c r="BB31" s="71"/>
      <c r="BC31" s="83">
        <f>IF(BI31 = -1,(IF(AW31=0,0,AQ31/AW31)),(IF(AQ31=0,0,AW31/AQ31)))</f>
        <v>1.0537613849683654</v>
      </c>
      <c r="BD31" s="83"/>
      <c r="BE31" s="83"/>
      <c r="BF31" s="83"/>
      <c r="BG31" s="83"/>
      <c r="BH31" s="83"/>
      <c r="BI31" s="45">
        <v>-1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25.5" customHeight="1" x14ac:dyDescent="0.2">
      <c r="A34" s="67"/>
      <c r="B34" s="67"/>
      <c r="C34" s="107" t="s">
        <v>73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IF(BI34 = -1, (IF(AE34=0,0,Y34/AE34)),(IF(Y34=0,0,AE34/Y34)))</f>
        <v>0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71</v>
      </c>
      <c r="AX34" s="71"/>
      <c r="AY34" s="71"/>
      <c r="AZ34" s="71"/>
      <c r="BA34" s="71"/>
      <c r="BB34" s="71"/>
      <c r="BC34" s="83">
        <f>IF(BI34 = -1,(IF(AW34=0,0,AQ34/AW34)),(IF(AQ34=0,0,AW34/AQ34)))</f>
        <v>1.408450704225352</v>
      </c>
      <c r="BD34" s="83"/>
      <c r="BE34" s="83"/>
      <c r="BF34" s="83"/>
      <c r="BG34" s="83"/>
      <c r="BH34" s="83"/>
      <c r="BI34" s="46">
        <v>-1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67"/>
      <c r="B35" s="67"/>
      <c r="C35" s="107" t="s">
        <v>74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200</v>
      </c>
      <c r="Z35" s="71"/>
      <c r="AA35" s="71"/>
      <c r="AB35" s="71"/>
      <c r="AC35" s="71"/>
      <c r="AD35" s="71"/>
      <c r="AE35" s="71">
        <v>83</v>
      </c>
      <c r="AF35" s="71"/>
      <c r="AG35" s="71"/>
      <c r="AH35" s="71"/>
      <c r="AI35" s="71"/>
      <c r="AJ35" s="71"/>
      <c r="AK35" s="83">
        <f>IF(BI35 = -1, (IF(AE35=0,0,Y35/AE35)),(IF(Y35=0,0,AE35/Y35)))</f>
        <v>2.4096385542168677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95</v>
      </c>
      <c r="AX35" s="71"/>
      <c r="AY35" s="71"/>
      <c r="AZ35" s="71"/>
      <c r="BA35" s="71"/>
      <c r="BB35" s="71"/>
      <c r="BC35" s="83">
        <f>IF(BI35 = -1,(IF(AW35=0,0,AQ35/AW35)),(IF(AQ35=0,0,AW35/AQ35)))</f>
        <v>1.0526315789473684</v>
      </c>
      <c r="BD35" s="83"/>
      <c r="BE35" s="83"/>
      <c r="BF35" s="83"/>
      <c r="BG35" s="83"/>
      <c r="BH35" s="83"/>
      <c r="BI35" s="46">
        <v>-1</v>
      </c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75" customHeight="1" x14ac:dyDescent="0.2">
      <c r="A39" s="117" t="s">
        <v>89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CA39" s="1" t="s">
        <v>52</v>
      </c>
    </row>
    <row r="40" spans="1:100" ht="9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 x14ac:dyDescent="0.25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1"/>
      <c r="Y41" s="92" t="s">
        <v>44</v>
      </c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4"/>
      <c r="AL41" s="95" t="s">
        <v>45</v>
      </c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7"/>
      <c r="CA41" s="1" t="s">
        <v>52</v>
      </c>
    </row>
    <row r="42" spans="1:100" ht="15.75" customHeight="1" x14ac:dyDescent="0.2">
      <c r="A42" s="98" t="s">
        <v>46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49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90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.75" customHeight="1" x14ac:dyDescent="0.2">
      <c r="A43" s="98" t="s">
        <v>47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50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91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  <c r="CA43" s="1" t="s">
        <v>52</v>
      </c>
    </row>
    <row r="44" spans="1:100" ht="15.75" customHeight="1" x14ac:dyDescent="0.2">
      <c r="A44" s="98" t="s">
        <v>48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101" t="s">
        <v>51</v>
      </c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3"/>
      <c r="AL44" s="127" t="s">
        <v>92</v>
      </c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9"/>
      <c r="CA44" s="1" t="s">
        <v>52</v>
      </c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28" t="s">
        <v>93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28" t="s">
        <v>95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</row>
    <row r="57" spans="1:60" s="38" customFormat="1" ht="15.75" x14ac:dyDescent="0.25"/>
    <row r="58" spans="1:60" s="38" customFormat="1" ht="24.75" customHeight="1" x14ac:dyDescent="0.25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28" t="s">
        <v>94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29" t="s">
        <v>96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30" t="s">
        <v>97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25">
      <c r="C69" s="64" t="s">
        <v>43</v>
      </c>
      <c r="D69" s="65"/>
      <c r="E69" s="131" t="s">
        <v>98</v>
      </c>
      <c r="F69" s="105"/>
      <c r="G69" s="105"/>
      <c r="H69" s="105"/>
      <c r="I69" s="105"/>
      <c r="J69" s="105"/>
      <c r="K69" s="105"/>
      <c r="L69" s="105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60" t="s">
        <v>42</v>
      </c>
      <c r="D73" s="60"/>
      <c r="E73" s="132" t="s">
        <v>99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 x14ac:dyDescent="0.2">
      <c r="A76" s="117" t="s">
        <v>76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4" t="s">
        <v>53</v>
      </c>
      <c r="BF83" s="104"/>
      <c r="BG83" s="104"/>
      <c r="BH83" s="104"/>
      <c r="BI83" s="104"/>
      <c r="BJ83" s="104"/>
      <c r="BK83" s="104"/>
      <c r="BL83" s="104"/>
    </row>
    <row r="84" spans="1:64" ht="15.75" x14ac:dyDescent="0.2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19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0" t="s">
        <v>78</v>
      </c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"/>
      <c r="AU87" s="119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19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0" t="s">
        <v>78</v>
      </c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"/>
      <c r="AU90" s="119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8.5" customHeight="1" x14ac:dyDescent="0.2">
      <c r="A93" s="10" t="s">
        <v>7</v>
      </c>
      <c r="B93" s="119" t="s">
        <v>85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19" t="s">
        <v>87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19" t="s">
        <v>88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25" t="s">
        <v>75</v>
      </c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6"/>
      <c r="BE93" s="119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6" t="s">
        <v>56</v>
      </c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16" customFormat="1" ht="31.5" customHeight="1" x14ac:dyDescent="0.15">
      <c r="A101" s="112">
        <v>1</v>
      </c>
      <c r="B101" s="112"/>
      <c r="C101" s="113" t="s">
        <v>75</v>
      </c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5"/>
      <c r="Y101" s="112">
        <v>270.77</v>
      </c>
      <c r="Z101" s="112"/>
      <c r="AA101" s="112"/>
      <c r="AB101" s="112"/>
      <c r="AC101" s="112"/>
      <c r="AD101" s="112"/>
      <c r="AE101" s="112">
        <v>0</v>
      </c>
      <c r="AF101" s="112"/>
      <c r="AG101" s="112"/>
      <c r="AH101" s="112"/>
      <c r="AI101" s="112"/>
      <c r="AJ101" s="112"/>
      <c r="AK101" s="112">
        <v>0</v>
      </c>
      <c r="AL101" s="112"/>
      <c r="AM101" s="112"/>
      <c r="AN101" s="112"/>
      <c r="AO101" s="112"/>
      <c r="AP101" s="112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6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6" t="s">
        <v>64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6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2" t="s">
        <v>79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3" t="s">
        <v>80</v>
      </c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</row>
    <row r="108" spans="1:79" x14ac:dyDescent="0.2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E93:BL93"/>
    <mergeCell ref="B94:L94"/>
    <mergeCell ref="N94:Y94"/>
    <mergeCell ref="AA94:AI94"/>
    <mergeCell ref="AK94:BC94"/>
    <mergeCell ref="BE94:BL94"/>
    <mergeCell ref="B93:L93"/>
    <mergeCell ref="N93:Y93"/>
    <mergeCell ref="AA93:AI93"/>
    <mergeCell ref="AK93:BC93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3:AP33"/>
    <mergeCell ref="AQ34:AV34"/>
    <mergeCell ref="AW34:BB34"/>
    <mergeCell ref="BC34:BH34"/>
    <mergeCell ref="B58:AW58"/>
    <mergeCell ref="C34:X34"/>
    <mergeCell ref="Y34:AD34"/>
    <mergeCell ref="AE34:AJ34"/>
    <mergeCell ref="AK34:AP34"/>
    <mergeCell ref="A39:BL39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4:B34"/>
    <mergeCell ref="A33:B33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4" priority="1" stopIfTrue="1" operator="equal">
      <formula>$C76</formula>
    </cfRule>
  </conditionalFormatting>
  <conditionalFormatting sqref="A77:B77 B45:B46 B63:B75 B48:B49 B51:B55 A37:A75 A30:B31 A34:B35 B57:B61">
    <cfRule type="cellIs" dxfId="3" priority="2" stopIfTrue="1" operator="equal">
      <formula>0</formula>
    </cfRule>
  </conditionalFormatting>
  <conditionalFormatting sqref="C63:C75">
    <cfRule type="cellIs" dxfId="2" priority="3" stopIfTrue="1" operator="equal">
      <formula>$C54</formula>
    </cfRule>
  </conditionalFormatting>
  <conditionalFormatting sqref="C52:C55 C57:C61">
    <cfRule type="cellIs" dxfId="1" priority="4" stopIfTrue="1" operator="equal">
      <formula>$C36</formula>
    </cfRule>
  </conditionalFormatting>
  <conditionalFormatting sqref="C51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КПК0118220</vt:lpstr>
      <vt:lpstr>КПК0118220!Область_печати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2026-02-23T13:07:44Z</dcterms:modified>
</cp:coreProperties>
</file>